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acturaE\FacturaE\"/>
    </mc:Choice>
  </mc:AlternateContent>
  <xr:revisionPtr revIDLastSave="0" documentId="13_ncr:1_{546F6B84-B7B6-4BDB-913C-81753FB6613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actura" sheetId="1" r:id="rId1"/>
    <sheet name="Datos Adicionales" sheetId="3" r:id="rId2"/>
    <sheet name="Valores Metodo Pago" sheetId="2" r:id="rId3"/>
  </sheets>
  <definedNames>
    <definedName name="CODIGO_DIR">'Datos Adicionales'!$B$5</definedName>
    <definedName name="DEPARTAMENTO">'Datos Adicionales'!$B$4</definedName>
    <definedName name="INV_BASEIMPONIBLE">Factura!$H$26</definedName>
    <definedName name="INV_CIUDADPROVINCIAPAIS">Factura!$H$13</definedName>
    <definedName name="INV_CPEMPRESA">Factura!$H$14</definedName>
    <definedName name="INV_DIRECCIONEMPRESA">Factura!$H$12</definedName>
    <definedName name="INV_EMPRESA">Factura!$C$13</definedName>
    <definedName name="INV_FECHAEXPEDICION">Factura!$H$4</definedName>
    <definedName name="INV_FORMAPAGO">Factura!$H$7</definedName>
    <definedName name="INV_IBAN">Factura!$F$34</definedName>
    <definedName name="INV_IMPORTEIRPF">Factura!$H$29</definedName>
    <definedName name="INV_IMPORTEIVA">Factura!$H$27</definedName>
    <definedName name="INV_IVA">Factura!$B$21:$I$24</definedName>
    <definedName name="INV_NOMBREEMPRESA">Factura!$C$12</definedName>
    <definedName name="INV_NOMBREPROVEEDOR">Factura!$B$3</definedName>
    <definedName name="INV_NUMEROFACTURA">Factura!$H$5</definedName>
    <definedName name="INV_PROVEEDOR">Factura!$D$7</definedName>
    <definedName name="INV_TOTAL">Factura!$H$30</definedName>
    <definedName name="INV_VENCIMIENTOS">Factura!$B$26:$E$29</definedName>
    <definedName name="QR">Factura!$B$32:$C$36</definedName>
    <definedName name="QRArr">Factura!$F$8:$I$10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19" i="1"/>
  <c r="G36" i="1"/>
  <c r="D36" i="1"/>
  <c r="H35" i="1"/>
  <c r="F35" i="1"/>
  <c r="D35" i="1"/>
  <c r="H17" i="1"/>
  <c r="D22" i="1" s="1"/>
  <c r="H22" i="1" s="1"/>
  <c r="D24" i="1" l="1"/>
  <c r="H24" i="1" s="1"/>
  <c r="H18" i="1"/>
  <c r="D23" i="1" s="1"/>
  <c r="H23" i="1" s="1"/>
  <c r="H26" i="1" l="1"/>
  <c r="H30" i="1" s="1"/>
  <c r="D27" i="1" l="1"/>
  <c r="D28" i="1"/>
  <c r="D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32" authorId="0" shapeId="0" xr:uid="{014CEE12-A370-4E42-BEE0-82A4AF8E7243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Aquí irá el código QR</t>
        </r>
      </text>
    </comment>
  </commentList>
</comments>
</file>

<file path=xl/sharedStrings.xml><?xml version="1.0" encoding="utf-8"?>
<sst xmlns="http://schemas.openxmlformats.org/spreadsheetml/2006/main" count="76" uniqueCount="70">
  <si>
    <t>FACTURA</t>
  </si>
  <si>
    <t>Email:</t>
  </si>
  <si>
    <t>03610</t>
  </si>
  <si>
    <t>Código Postal:</t>
  </si>
  <si>
    <t>Petrer, Alicante, España</t>
  </si>
  <si>
    <t xml:space="preserve">Ciudad, Estado, País: </t>
  </si>
  <si>
    <t>Calle:</t>
  </si>
  <si>
    <t>Cliente123</t>
  </si>
  <si>
    <t>Número de cliente:</t>
  </si>
  <si>
    <t xml:space="preserve">Número de factura: </t>
  </si>
  <si>
    <t>Fecha de factura:</t>
  </si>
  <si>
    <t>Método de pago:</t>
  </si>
  <si>
    <t>Recibo Domiciliado</t>
  </si>
  <si>
    <t>Facturar a:</t>
  </si>
  <si>
    <t>Descripción</t>
  </si>
  <si>
    <t>Unidades</t>
  </si>
  <si>
    <t>Precio</t>
  </si>
  <si>
    <t>Total</t>
  </si>
  <si>
    <t>IVA</t>
  </si>
  <si>
    <t>NIF/CIF:</t>
  </si>
  <si>
    <t>Base Imponible</t>
  </si>
  <si>
    <t>Cuota</t>
  </si>
  <si>
    <t>Importe vencimiento</t>
  </si>
  <si>
    <t>Fechas vencimiento</t>
  </si>
  <si>
    <t>Nombre:</t>
  </si>
  <si>
    <t>BASE IMPONIBLE:</t>
  </si>
  <si>
    <t>IMPORTE IVA:</t>
  </si>
  <si>
    <t>IBAN</t>
  </si>
  <si>
    <t>ES8700194092648927711930</t>
  </si>
  <si>
    <t>Producto 1</t>
  </si>
  <si>
    <t>Producto 2</t>
  </si>
  <si>
    <t>Producto 3</t>
  </si>
  <si>
    <t xml:space="preserve">Ciudad, Provincia, País: </t>
  </si>
  <si>
    <t>Tipo</t>
  </si>
  <si>
    <t>Teléfono</t>
  </si>
  <si>
    <t>611 22 33 44</t>
  </si>
  <si>
    <t>Al Contado</t>
  </si>
  <si>
    <t>Recibo</t>
  </si>
  <si>
    <t>Transferencia</t>
  </si>
  <si>
    <t>Letra Aceptada</t>
  </si>
  <si>
    <t>Crédito Documentario</t>
  </si>
  <si>
    <t>Contrato Adjudicación</t>
  </si>
  <si>
    <t>Letra de Cambio</t>
  </si>
  <si>
    <t>Pagaré a la Orden</t>
  </si>
  <si>
    <t>Pagaré No a la Orden</t>
  </si>
  <si>
    <t>Cheque</t>
  </si>
  <si>
    <t>Reposición</t>
  </si>
  <si>
    <t>Especiales</t>
  </si>
  <si>
    <t>Compensación</t>
  </si>
  <si>
    <t>Giro Postal</t>
  </si>
  <si>
    <t>Cheque Conformado</t>
  </si>
  <si>
    <t>Cheque Bancario</t>
  </si>
  <si>
    <t>Pago Contra Reembolso</t>
  </si>
  <si>
    <t>Pago Mediante Tarjeta</t>
  </si>
  <si>
    <t>CODIGO DE INTEGRACIÓN</t>
  </si>
  <si>
    <t>VALOR</t>
  </si>
  <si>
    <t>DATOS ADICIONALES</t>
  </si>
  <si>
    <t>TOTAL:</t>
  </si>
  <si>
    <t>Ofimática Digital SLU</t>
  </si>
  <si>
    <t>info@ofimaticadigital.com</t>
  </si>
  <si>
    <t>B53147336</t>
  </si>
  <si>
    <t>Avenida Libertad, 19</t>
  </si>
  <si>
    <t>IMPORTE IRPF:</t>
  </si>
  <si>
    <t>A29406428</t>
  </si>
  <si>
    <t>Boring Company SL</t>
  </si>
  <si>
    <t>Calle Extremadura, 9</t>
  </si>
  <si>
    <t>Pinoso, Alicante, España</t>
  </si>
  <si>
    <t>03650</t>
  </si>
  <si>
    <t>info@boringcompany.es</t>
  </si>
  <si>
    <t>#0012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</si>
</sst>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&quot;$&quot;#,##0.00"/>
    <numFmt numFmtId="166" formatCode="#,##0.00\ [$€-803]"/>
    <numFmt numFmtId="167" formatCode="0.0%"/>
    <numFmt numFmtId="169" formatCode="dd\-mm\-yy;@"/>
  </numFmts>
  <fonts count="18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2" tint="-0.749992370372631"/>
      <name val="Bahnschrift"/>
      <family val="2"/>
    </font>
    <font>
      <b/>
      <sz val="11"/>
      <color theme="2" tint="-0.749992370372631"/>
      <name val="Bahnschrift"/>
      <family val="2"/>
    </font>
    <font>
      <u/>
      <sz val="11"/>
      <color theme="2" tint="-0.749992370372631"/>
      <name val="Bahnschrift"/>
      <family val="2"/>
    </font>
    <font>
      <sz val="11"/>
      <color theme="0"/>
      <name val="Bahnschrift"/>
      <family val="2"/>
    </font>
    <font>
      <b/>
      <sz val="11"/>
      <color theme="1"/>
      <name val="Bahnschrift"/>
      <family val="2"/>
    </font>
    <font>
      <sz val="11"/>
      <color theme="1"/>
      <name val="Bahnschrift"/>
      <family val="2"/>
    </font>
    <font>
      <b/>
      <sz val="11"/>
      <color theme="0"/>
      <name val="Bahnschrift"/>
      <family val="2"/>
    </font>
    <font>
      <b/>
      <u/>
      <sz val="11"/>
      <color theme="0"/>
      <name val="Bahnschrift"/>
      <family val="2"/>
    </font>
    <font>
      <b/>
      <sz val="36"/>
      <color theme="0"/>
      <name val="Bahnschrift"/>
      <family val="2"/>
    </font>
    <font>
      <b/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40"/>
      <color rgb="FF59B9E8"/>
      <name val="Bahnschrif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"/>
      <name val="Arial"/>
      <family val="2"/>
    </font>
    <font>
      <sz val="22"/>
      <color theme="1"/>
      <name val="Bahnschrift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9B9E8"/>
        <bgColor indexed="64"/>
      </patternFill>
    </fill>
    <fill>
      <patternFill patternType="solid">
        <fgColor rgb="FF59B9E8"/>
        <bgColor rgb="FFF2F5F7"/>
      </patternFill>
    </fill>
    <fill>
      <patternFill patternType="solid">
        <fgColor rgb="FF59B9E8"/>
        <bgColor rgb="FFFFFFFF"/>
      </patternFill>
    </fill>
    <fill>
      <patternFill patternType="solid">
        <fgColor rgb="FF59B9E8"/>
        <bgColor rgb="FF2ED06E"/>
      </patternFill>
    </fill>
    <fill>
      <patternFill patternType="solid">
        <fgColor rgb="FFA0D6F1"/>
        <bgColor indexed="64"/>
      </patternFill>
    </fill>
    <fill>
      <patternFill patternType="solid">
        <fgColor rgb="FFA0D6F1"/>
        <bgColor rgb="FFF2F5F7"/>
      </patternFill>
    </fill>
    <fill>
      <patternFill patternType="solid">
        <fgColor rgb="FFA0D6F1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7">
    <xf numFmtId="0" fontId="0" fillId="0" borderId="0" xfId="0"/>
    <xf numFmtId="0" fontId="7" fillId="0" borderId="0" xfId="0" applyFont="1"/>
    <xf numFmtId="0" fontId="0" fillId="0" borderId="0" xfId="0" applyAlignment="1">
      <alignment vertical="center" wrapText="1"/>
    </xf>
    <xf numFmtId="0" fontId="0" fillId="0" borderId="4" xfId="0" applyBorder="1"/>
    <xf numFmtId="0" fontId="0" fillId="3" borderId="4" xfId="0" applyFill="1" applyBorder="1"/>
    <xf numFmtId="0" fontId="6" fillId="0" borderId="0" xfId="0" applyFont="1" applyAlignment="1">
      <alignment vertical="center"/>
    </xf>
    <xf numFmtId="0" fontId="12" fillId="0" borderId="0" xfId="0" applyFont="1"/>
    <xf numFmtId="0" fontId="8" fillId="4" borderId="0" xfId="0" applyFont="1" applyFill="1" applyAlignment="1">
      <alignment horizontal="center" vertical="center"/>
    </xf>
    <xf numFmtId="0" fontId="8" fillId="4" borderId="0" xfId="0" applyFont="1" applyFill="1"/>
    <xf numFmtId="0" fontId="5" fillId="4" borderId="3" xfId="0" applyFont="1" applyFill="1" applyBorder="1"/>
    <xf numFmtId="0" fontId="3" fillId="8" borderId="0" xfId="0" applyFont="1" applyFill="1" applyAlignment="1">
      <alignment horizontal="right"/>
    </xf>
    <xf numFmtId="0" fontId="3" fillId="8" borderId="0" xfId="0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167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1" fillId="4" borderId="4" xfId="0" applyFont="1" applyFill="1" applyBorder="1"/>
    <xf numFmtId="0" fontId="11" fillId="4" borderId="4" xfId="0" applyFont="1" applyFill="1" applyBorder="1" applyAlignment="1">
      <alignment horizontal="center"/>
    </xf>
    <xf numFmtId="0" fontId="7" fillId="3" borderId="4" xfId="0" applyFont="1" applyFill="1" applyBorder="1"/>
    <xf numFmtId="0" fontId="7" fillId="0" borderId="4" xfId="0" applyFont="1" applyBorder="1"/>
    <xf numFmtId="0" fontId="7" fillId="0" borderId="4" xfId="0" applyFont="1" applyBorder="1" applyAlignment="1">
      <alignment horizontal="left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6" fillId="0" borderId="0" xfId="0" applyNumberFormat="1" applyFont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8" fillId="5" borderId="2" xfId="0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1" xfId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right" vertical="center"/>
    </xf>
    <xf numFmtId="0" fontId="3" fillId="9" borderId="0" xfId="0" applyFont="1" applyFill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0" fontId="8" fillId="4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8" fillId="5" borderId="1" xfId="0" applyFont="1" applyFill="1" applyBorder="1" applyAlignment="1">
      <alignment horizontal="right" vertical="center"/>
    </xf>
    <xf numFmtId="0" fontId="8" fillId="6" borderId="0" xfId="0" applyFont="1" applyFill="1" applyAlignment="1">
      <alignment horizontal="right"/>
    </xf>
    <xf numFmtId="164" fontId="2" fillId="0" borderId="0" xfId="0" applyNumberFormat="1" applyFont="1" applyAlignment="1">
      <alignment horizontal="center"/>
    </xf>
    <xf numFmtId="0" fontId="3" fillId="8" borderId="0" xfId="0" applyFont="1" applyFill="1" applyAlignment="1">
      <alignment horizontal="right"/>
    </xf>
    <xf numFmtId="166" fontId="6" fillId="2" borderId="0" xfId="0" applyNumberFormat="1" applyFont="1" applyFill="1" applyAlignment="1">
      <alignment horizontal="right" vertical="center"/>
    </xf>
    <xf numFmtId="164" fontId="6" fillId="0" borderId="0" xfId="0" applyNumberFormat="1" applyFont="1" applyAlignment="1">
      <alignment horizontal="right"/>
    </xf>
    <xf numFmtId="44" fontId="6" fillId="0" borderId="0" xfId="0" applyNumberFormat="1" applyFont="1" applyAlignment="1">
      <alignment horizontal="right"/>
    </xf>
    <xf numFmtId="9" fontId="3" fillId="2" borderId="0" xfId="0" applyNumberFormat="1" applyFont="1" applyFill="1" applyAlignment="1">
      <alignment horizontal="right" vertical="center"/>
    </xf>
    <xf numFmtId="166" fontId="3" fillId="2" borderId="0" xfId="0" applyNumberFormat="1" applyFont="1" applyFill="1" applyAlignment="1">
      <alignment horizontal="right" vertical="center"/>
    </xf>
    <xf numFmtId="166" fontId="17" fillId="0" borderId="0" xfId="0" applyNumberFormat="1" applyFont="1" applyAlignment="1">
      <alignment horizontal="right"/>
    </xf>
    <xf numFmtId="165" fontId="3" fillId="10" borderId="0" xfId="0" applyNumberFormat="1" applyFont="1" applyFill="1" applyAlignment="1">
      <alignment horizontal="right"/>
    </xf>
    <xf numFmtId="164" fontId="6" fillId="0" borderId="0" xfId="0" quotePrefix="1" applyNumberFormat="1" applyFont="1" applyAlignment="1">
      <alignment horizontal="right" vertical="center"/>
    </xf>
    <xf numFmtId="0" fontId="8" fillId="4" borderId="0" xfId="0" applyFont="1" applyFill="1" applyAlignment="1">
      <alignment horizontal="center"/>
    </xf>
    <xf numFmtId="0" fontId="8" fillId="7" borderId="0" xfId="0" applyFont="1" applyFill="1" applyAlignment="1">
      <alignment horizontal="center" vertical="center"/>
    </xf>
    <xf numFmtId="0" fontId="9" fillId="4" borderId="0" xfId="1" applyFont="1" applyFill="1" applyAlignment="1">
      <alignment horizontal="center"/>
    </xf>
    <xf numFmtId="0" fontId="3" fillId="10" borderId="0" xfId="0" applyFont="1" applyFill="1" applyAlignment="1">
      <alignment horizontal="right" vertical="center"/>
    </xf>
    <xf numFmtId="0" fontId="8" fillId="4" borderId="3" xfId="0" applyFont="1" applyFill="1" applyBorder="1" applyAlignment="1">
      <alignment horizontal="center"/>
    </xf>
    <xf numFmtId="14" fontId="3" fillId="9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0" fillId="11" borderId="0" xfId="0" applyFill="1" applyAlignment="1">
      <alignment horizontal="center"/>
    </xf>
    <xf numFmtId="164" fontId="2" fillId="0" borderId="0" xfId="0" applyNumberFormat="1" applyFont="1" applyAlignment="1">
      <alignment horizontal="right"/>
    </xf>
    <xf numFmtId="0" fontId="5" fillId="4" borderId="0" xfId="0" applyFont="1" applyFill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169" fontId="7" fillId="0" borderId="0" xfId="0" applyNumberFormat="1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59B9E8"/>
      <color rgb="FF6AABCB"/>
      <color rgb="FFA0D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201705</xdr:colOff>
      <xdr:row>0</xdr:row>
      <xdr:rowOff>0</xdr:rowOff>
    </xdr:from>
    <xdr:to>
      <xdr:col>4</xdr:col>
      <xdr:colOff>288553</xdr:colOff>
      <xdr:row>2</xdr:row>
      <xdr:rowOff>101654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D0DCEC-12AC-5729-B77E-693ECE0FF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705" y="0"/>
          <a:ext cx="2667002" cy="639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  <wetp:taskpane dockstate="right" visibility="0" width="35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AEDE6FAA-9A1A-4FFD-B2A7-E41593BE93C9}">
  <we:reference id="b71eca8a-9e72-44b6-8b97-a5bd7cd57e8d" version="1.0.0.0" store="developer" storeType="Registry"/>
  <we:alternateReferences/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187B2D89-6BC5-40BE-856E-DB25A943CE52}">
  <we:reference id="wa200008582" version="1.0.0.0" store="es-ES" storeType="OMEX"/>
  <we:alternateReferences>
    <we:reference id="wa200008582" version="1.0.0.0" store="WA200008582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presa@proveedora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info@boringcompany.es" TargetMode="External"/><Relationship Id="rId1" Type="http://schemas.openxmlformats.org/officeDocument/2006/relationships/hyperlink" Target="mailto:info@ofimaticadigital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6"/>
  <sheetViews>
    <sheetView tabSelected="1" topLeftCell="A4" zoomScale="85" zoomScaleNormal="85" zoomScaleSheetLayoutView="85" workbookViewId="0">
      <selection activeCell="B32" sqref="B32:C36"/>
    </sheetView>
  </sheetViews>
  <sheetFormatPr baseColWidth="10" defaultRowHeight="21" customHeight="1" x14ac:dyDescent="0.25"/>
  <cols>
    <col min="1" max="1" width="4.42578125" customWidth="1"/>
    <col min="5" max="5" width="11.85546875" customWidth="1"/>
  </cols>
  <sheetData>
    <row r="1" spans="2:9" ht="21" customHeight="1" x14ac:dyDescent="0.25">
      <c r="B1" s="35"/>
      <c r="C1" s="35"/>
      <c r="D1" s="35"/>
      <c r="E1" s="35"/>
      <c r="F1" s="36" t="s">
        <v>0</v>
      </c>
      <c r="G1" s="36"/>
      <c r="H1" s="36"/>
      <c r="I1" s="36"/>
    </row>
    <row r="2" spans="2:9" ht="21" customHeight="1" x14ac:dyDescent="0.25">
      <c r="B2" s="35"/>
      <c r="C2" s="35"/>
      <c r="D2" s="35"/>
      <c r="E2" s="35"/>
      <c r="F2" s="36"/>
      <c r="G2" s="36"/>
      <c r="H2" s="36"/>
      <c r="I2" s="36"/>
    </row>
    <row r="3" spans="2:9" ht="21" customHeight="1" x14ac:dyDescent="0.25">
      <c r="B3" s="22" t="s">
        <v>58</v>
      </c>
      <c r="C3" s="22"/>
      <c r="D3" s="22"/>
      <c r="E3" s="22"/>
    </row>
    <row r="4" spans="2:9" ht="21" customHeight="1" x14ac:dyDescent="0.25">
      <c r="B4" s="39" t="s">
        <v>6</v>
      </c>
      <c r="C4" s="25"/>
      <c r="D4" s="37" t="s">
        <v>61</v>
      </c>
      <c r="E4" s="37"/>
      <c r="F4" s="34" t="s">
        <v>10</v>
      </c>
      <c r="G4" s="34"/>
      <c r="H4" s="66">
        <v>45922</v>
      </c>
      <c r="I4" s="66"/>
    </row>
    <row r="5" spans="2:9" ht="21" customHeight="1" x14ac:dyDescent="0.25">
      <c r="B5" s="39" t="s">
        <v>32</v>
      </c>
      <c r="C5" s="25"/>
      <c r="D5" s="37" t="s">
        <v>4</v>
      </c>
      <c r="E5" s="37"/>
      <c r="F5" s="34" t="s">
        <v>9</v>
      </c>
      <c r="G5" s="34"/>
      <c r="H5" s="20" t="s">
        <v>69</v>
      </c>
      <c r="I5" s="20"/>
    </row>
    <row r="6" spans="2:9" ht="21" customHeight="1" x14ac:dyDescent="0.25">
      <c r="B6" s="39" t="s">
        <v>3</v>
      </c>
      <c r="C6" s="25"/>
      <c r="D6" s="38" t="s">
        <v>2</v>
      </c>
      <c r="E6" s="38"/>
      <c r="F6" s="40" t="s">
        <v>8</v>
      </c>
      <c r="G6" s="40"/>
      <c r="H6" s="21" t="s">
        <v>7</v>
      </c>
      <c r="I6" s="21"/>
    </row>
    <row r="7" spans="2:9" ht="21" customHeight="1" x14ac:dyDescent="0.25">
      <c r="B7" s="25" t="s">
        <v>19</v>
      </c>
      <c r="C7" s="25"/>
      <c r="D7" s="21" t="s">
        <v>60</v>
      </c>
      <c r="E7" s="21"/>
      <c r="F7" s="34" t="s">
        <v>11</v>
      </c>
      <c r="G7" s="34"/>
      <c r="H7" s="23" t="s">
        <v>12</v>
      </c>
      <c r="I7" s="23"/>
    </row>
    <row r="8" spans="2:9" ht="21" customHeight="1" x14ac:dyDescent="0.25">
      <c r="B8" s="25" t="s">
        <v>1</v>
      </c>
      <c r="C8" s="26"/>
      <c r="D8" s="29" t="s">
        <v>59</v>
      </c>
      <c r="E8" s="30"/>
    </row>
    <row r="9" spans="2:9" ht="21" customHeight="1" x14ac:dyDescent="0.25">
      <c r="B9" s="25" t="s">
        <v>34</v>
      </c>
      <c r="C9" s="26"/>
      <c r="D9" s="37" t="s">
        <v>35</v>
      </c>
      <c r="E9" s="37"/>
      <c r="H9" s="6"/>
    </row>
    <row r="11" spans="2:9" ht="21" customHeight="1" x14ac:dyDescent="0.25">
      <c r="B11" s="63" t="s">
        <v>13</v>
      </c>
      <c r="C11" s="63"/>
      <c r="D11" s="63"/>
      <c r="E11" s="63"/>
      <c r="F11" s="63"/>
      <c r="G11" s="63"/>
      <c r="H11" s="63"/>
      <c r="I11" s="63"/>
    </row>
    <row r="12" spans="2:9" ht="21" customHeight="1" x14ac:dyDescent="0.25">
      <c r="B12" s="10" t="s">
        <v>24</v>
      </c>
      <c r="C12" s="23" t="s">
        <v>64</v>
      </c>
      <c r="D12" s="23"/>
      <c r="E12" s="58"/>
      <c r="F12" s="31" t="s">
        <v>6</v>
      </c>
      <c r="G12" s="32"/>
      <c r="H12" s="23" t="s">
        <v>65</v>
      </c>
      <c r="I12" s="23"/>
    </row>
    <row r="13" spans="2:9" ht="21" customHeight="1" x14ac:dyDescent="0.25">
      <c r="B13" s="11" t="s">
        <v>19</v>
      </c>
      <c r="C13" s="21" t="s">
        <v>63</v>
      </c>
      <c r="D13" s="21"/>
      <c r="E13" s="59"/>
      <c r="F13" s="31" t="s">
        <v>5</v>
      </c>
      <c r="G13" s="32"/>
      <c r="H13" s="23" t="s">
        <v>66</v>
      </c>
      <c r="I13" s="23"/>
    </row>
    <row r="14" spans="2:9" ht="21" customHeight="1" x14ac:dyDescent="0.25">
      <c r="B14" s="11" t="s">
        <v>1</v>
      </c>
      <c r="C14" s="60" t="s">
        <v>68</v>
      </c>
      <c r="D14" s="21"/>
      <c r="E14" s="59"/>
      <c r="F14" s="31" t="s">
        <v>3</v>
      </c>
      <c r="G14" s="32"/>
      <c r="H14" s="20" t="s">
        <v>67</v>
      </c>
      <c r="I14" s="20"/>
    </row>
    <row r="15" spans="2:9" ht="21" customHeight="1" x14ac:dyDescent="0.25">
      <c r="B15" s="5"/>
      <c r="C15" s="5"/>
      <c r="D15" s="5"/>
      <c r="E15" s="5"/>
      <c r="F15" s="5"/>
      <c r="G15" s="5"/>
      <c r="H15" s="5"/>
      <c r="I15" s="5"/>
    </row>
    <row r="16" spans="2:9" ht="21" customHeight="1" x14ac:dyDescent="0.25">
      <c r="B16" s="57" t="s">
        <v>14</v>
      </c>
      <c r="C16" s="57"/>
      <c r="D16" s="57"/>
      <c r="E16" s="7" t="s">
        <v>15</v>
      </c>
      <c r="F16" s="7" t="s">
        <v>18</v>
      </c>
      <c r="G16" s="7" t="s">
        <v>16</v>
      </c>
      <c r="H16" s="57" t="s">
        <v>17</v>
      </c>
      <c r="I16" s="57"/>
    </row>
    <row r="17" spans="2:12" ht="21" customHeight="1" x14ac:dyDescent="0.25">
      <c r="B17" s="37" t="s">
        <v>29</v>
      </c>
      <c r="C17" s="37"/>
      <c r="D17" s="37"/>
      <c r="E17" s="12">
        <v>7</v>
      </c>
      <c r="F17" s="13">
        <v>0.21</v>
      </c>
      <c r="G17" s="14">
        <v>15.99</v>
      </c>
      <c r="H17" s="62">
        <f>E17*G17</f>
        <v>111.93</v>
      </c>
      <c r="I17" s="62"/>
    </row>
    <row r="18" spans="2:12" ht="21" customHeight="1" x14ac:dyDescent="0.25">
      <c r="B18" s="37" t="s">
        <v>30</v>
      </c>
      <c r="C18" s="37"/>
      <c r="D18" s="37"/>
      <c r="E18" s="12">
        <v>9</v>
      </c>
      <c r="F18" s="13">
        <v>0.04</v>
      </c>
      <c r="G18" s="14">
        <v>8.99</v>
      </c>
      <c r="H18" s="62">
        <f>E18*G18</f>
        <v>80.91</v>
      </c>
      <c r="I18" s="62"/>
    </row>
    <row r="19" spans="2:12" ht="21" customHeight="1" x14ac:dyDescent="0.25">
      <c r="B19" s="37" t="s">
        <v>31</v>
      </c>
      <c r="C19" s="37"/>
      <c r="D19" s="37"/>
      <c r="E19" s="12">
        <v>12</v>
      </c>
      <c r="F19" s="13">
        <v>0.1</v>
      </c>
      <c r="G19" s="14">
        <v>52.35</v>
      </c>
      <c r="H19" s="62">
        <f>E19*G19</f>
        <v>628.20000000000005</v>
      </c>
      <c r="I19" s="62"/>
    </row>
    <row r="21" spans="2:12" ht="21" customHeight="1" x14ac:dyDescent="0.25">
      <c r="B21" s="52" t="s">
        <v>18</v>
      </c>
      <c r="C21" s="52"/>
      <c r="D21" s="52" t="s">
        <v>20</v>
      </c>
      <c r="E21" s="52"/>
      <c r="F21" s="52" t="s">
        <v>33</v>
      </c>
      <c r="G21" s="52"/>
      <c r="H21" s="52" t="s">
        <v>21</v>
      </c>
      <c r="I21" s="52"/>
    </row>
    <row r="22" spans="2:12" ht="21" customHeight="1" x14ac:dyDescent="0.25">
      <c r="B22" s="27"/>
      <c r="C22" s="27"/>
      <c r="D22" s="50">
        <f>SUMIF(F17:F19,21%,H17:I19)</f>
        <v>111.93</v>
      </c>
      <c r="E22" s="24"/>
      <c r="F22" s="33">
        <v>0.04</v>
      </c>
      <c r="G22" s="33"/>
      <c r="H22" s="24">
        <f>D22*F22</f>
        <v>4.4772000000000007</v>
      </c>
      <c r="I22" s="24"/>
    </row>
    <row r="23" spans="2:12" ht="21" customHeight="1" x14ac:dyDescent="0.25">
      <c r="B23" s="27"/>
      <c r="C23" s="27"/>
      <c r="D23" s="24">
        <f>SUMIF(F17:F19,4%,H17:I19)</f>
        <v>80.91</v>
      </c>
      <c r="E23" s="24"/>
      <c r="F23" s="33">
        <v>0.1</v>
      </c>
      <c r="G23" s="33"/>
      <c r="H23" s="24">
        <f>D23*F23</f>
        <v>8.0909999999999993</v>
      </c>
      <c r="I23" s="24"/>
    </row>
    <row r="24" spans="2:12" ht="21" customHeight="1" x14ac:dyDescent="0.25">
      <c r="B24" s="28"/>
      <c r="C24" s="28"/>
      <c r="D24" s="24">
        <f>SUMIF(F17:F19,10%,H17:I19)</f>
        <v>628.20000000000005</v>
      </c>
      <c r="E24" s="24"/>
      <c r="F24" s="33">
        <v>0.21</v>
      </c>
      <c r="G24" s="33"/>
      <c r="H24" s="24">
        <f>D24*F24</f>
        <v>131.922</v>
      </c>
      <c r="I24" s="24"/>
    </row>
    <row r="26" spans="2:12" ht="21" customHeight="1" x14ac:dyDescent="0.25">
      <c r="B26" s="52" t="s">
        <v>23</v>
      </c>
      <c r="C26" s="52"/>
      <c r="D26" s="52" t="s">
        <v>22</v>
      </c>
      <c r="E26" s="52"/>
      <c r="F26" s="49" t="s">
        <v>25</v>
      </c>
      <c r="G26" s="49"/>
      <c r="H26" s="43">
        <f>SUM(H17:I19)</f>
        <v>821.04000000000008</v>
      </c>
      <c r="I26" s="43"/>
    </row>
    <row r="27" spans="2:12" ht="21" customHeight="1" x14ac:dyDescent="0.25">
      <c r="B27" s="56">
        <v>45816</v>
      </c>
      <c r="C27" s="56"/>
      <c r="D27" s="41">
        <f>H30/COUNT(B27:C29)</f>
        <v>321.84340000000003</v>
      </c>
      <c r="E27" s="41"/>
      <c r="F27" s="42" t="s">
        <v>26</v>
      </c>
      <c r="G27" s="42"/>
      <c r="H27" s="44">
        <f>SUM(H22:I24)</f>
        <v>144.49019999999999</v>
      </c>
      <c r="I27" s="45"/>
    </row>
    <row r="28" spans="2:12" ht="21" customHeight="1" x14ac:dyDescent="0.25">
      <c r="B28" s="56">
        <v>45817</v>
      </c>
      <c r="C28" s="56"/>
      <c r="D28" s="41">
        <f>H30/COUNT(B27:C29)</f>
        <v>321.84340000000003</v>
      </c>
      <c r="E28" s="41"/>
      <c r="F28" s="42"/>
      <c r="G28" s="42"/>
      <c r="H28" s="46"/>
      <c r="I28" s="46"/>
    </row>
    <row r="29" spans="2:12" ht="21" customHeight="1" x14ac:dyDescent="0.25">
      <c r="B29" s="56">
        <v>45818</v>
      </c>
      <c r="C29" s="56"/>
      <c r="D29" s="41">
        <f>H30/COUNT(B27:C29)</f>
        <v>321.84340000000003</v>
      </c>
      <c r="E29" s="41"/>
      <c r="F29" s="54" t="s">
        <v>62</v>
      </c>
      <c r="G29" s="54"/>
      <c r="H29" s="47">
        <v>0</v>
      </c>
      <c r="I29" s="47"/>
    </row>
    <row r="30" spans="2:12" ht="21" customHeight="1" x14ac:dyDescent="0.25">
      <c r="F30" s="42" t="s">
        <v>57</v>
      </c>
      <c r="G30" s="42"/>
      <c r="H30" s="48">
        <f>H26+H27</f>
        <v>965.53020000000004</v>
      </c>
      <c r="I30" s="48"/>
    </row>
    <row r="31" spans="2:12" ht="21" customHeight="1" x14ac:dyDescent="0.25">
      <c r="B31" s="1"/>
      <c r="C31" s="1"/>
      <c r="F31" s="42"/>
      <c r="G31" s="42"/>
      <c r="H31" s="48"/>
      <c r="I31" s="48"/>
    </row>
    <row r="32" spans="2:12" ht="21" customHeight="1" x14ac:dyDescent="0.25">
      <c r="B32" s="61"/>
      <c r="C32" s="61"/>
      <c r="L32" s="6"/>
    </row>
    <row r="33" spans="2:15" ht="21" customHeight="1" x14ac:dyDescent="0.25">
      <c r="B33" s="61"/>
      <c r="C33" s="61"/>
      <c r="N33" s="1"/>
      <c r="O33" s="1"/>
    </row>
    <row r="34" spans="2:15" ht="21" customHeight="1" x14ac:dyDescent="0.25">
      <c r="B34" s="61"/>
      <c r="C34" s="61"/>
      <c r="D34" s="55" t="s">
        <v>27</v>
      </c>
      <c r="E34" s="55"/>
      <c r="F34" s="9" t="s">
        <v>28</v>
      </c>
      <c r="G34" s="9"/>
      <c r="H34" s="9"/>
      <c r="I34" s="9"/>
    </row>
    <row r="35" spans="2:15" ht="21" customHeight="1" x14ac:dyDescent="0.25">
      <c r="B35" s="61"/>
      <c r="C35" s="61"/>
      <c r="D35" s="8" t="str">
        <f>B3</f>
        <v>Ofimática Digital SLU</v>
      </c>
      <c r="E35" s="8"/>
      <c r="F35" s="8" t="str">
        <f>D4</f>
        <v>Avenida Libertad, 19</v>
      </c>
      <c r="G35" s="8"/>
      <c r="H35" s="8" t="str">
        <f>D5</f>
        <v>Petrer, Alicante, España</v>
      </c>
      <c r="I35" s="8"/>
    </row>
    <row r="36" spans="2:15" ht="21" customHeight="1" x14ac:dyDescent="0.25">
      <c r="B36" s="61"/>
      <c r="C36" s="61"/>
      <c r="D36" s="51" t="str">
        <f>D9</f>
        <v>611 22 33 44</v>
      </c>
      <c r="E36" s="51"/>
      <c r="F36" s="51"/>
      <c r="G36" s="53" t="str">
        <f>D8</f>
        <v>info@ofimaticadigital.com</v>
      </c>
      <c r="H36" s="53"/>
      <c r="I36" s="53"/>
    </row>
  </sheetData>
  <mergeCells count="79">
    <mergeCell ref="B32:C36"/>
    <mergeCell ref="D9:E9"/>
    <mergeCell ref="H19:I19"/>
    <mergeCell ref="H18:I18"/>
    <mergeCell ref="H17:I17"/>
    <mergeCell ref="B19:D19"/>
    <mergeCell ref="F13:G13"/>
    <mergeCell ref="H14:I14"/>
    <mergeCell ref="H13:I13"/>
    <mergeCell ref="H12:I12"/>
    <mergeCell ref="B16:D16"/>
    <mergeCell ref="B11:I11"/>
    <mergeCell ref="B18:D18"/>
    <mergeCell ref="B17:D17"/>
    <mergeCell ref="H21:I21"/>
    <mergeCell ref="H22:I22"/>
    <mergeCell ref="F21:G21"/>
    <mergeCell ref="H16:I16"/>
    <mergeCell ref="C12:E12"/>
    <mergeCell ref="C13:E13"/>
    <mergeCell ref="C14:E14"/>
    <mergeCell ref="D21:E21"/>
    <mergeCell ref="D22:E22"/>
    <mergeCell ref="F22:G22"/>
    <mergeCell ref="D36:F36"/>
    <mergeCell ref="B21:C21"/>
    <mergeCell ref="B26:C26"/>
    <mergeCell ref="D26:E26"/>
    <mergeCell ref="F23:G23"/>
    <mergeCell ref="G36:I36"/>
    <mergeCell ref="F28:G28"/>
    <mergeCell ref="F27:G27"/>
    <mergeCell ref="F29:G29"/>
    <mergeCell ref="D34:E34"/>
    <mergeCell ref="B27:C27"/>
    <mergeCell ref="B28:C28"/>
    <mergeCell ref="B29:C29"/>
    <mergeCell ref="D27:E27"/>
    <mergeCell ref="D28:E28"/>
    <mergeCell ref="D29:E29"/>
    <mergeCell ref="F30:G31"/>
    <mergeCell ref="H26:I26"/>
    <mergeCell ref="H27:I27"/>
    <mergeCell ref="H28:I28"/>
    <mergeCell ref="H29:I29"/>
    <mergeCell ref="H30:I31"/>
    <mergeCell ref="F26:G26"/>
    <mergeCell ref="H24:I24"/>
    <mergeCell ref="F24:G24"/>
    <mergeCell ref="H23:I23"/>
    <mergeCell ref="F7:G7"/>
    <mergeCell ref="B1:E2"/>
    <mergeCell ref="F1:I2"/>
    <mergeCell ref="D4:E4"/>
    <mergeCell ref="D5:E5"/>
    <mergeCell ref="D6:E6"/>
    <mergeCell ref="B4:C4"/>
    <mergeCell ref="B5:C5"/>
    <mergeCell ref="B6:C6"/>
    <mergeCell ref="F4:G4"/>
    <mergeCell ref="F5:G5"/>
    <mergeCell ref="F6:G6"/>
    <mergeCell ref="H4:I4"/>
    <mergeCell ref="H5:I5"/>
    <mergeCell ref="H6:I6"/>
    <mergeCell ref="B3:E3"/>
    <mergeCell ref="H7:I7"/>
    <mergeCell ref="D24:E24"/>
    <mergeCell ref="B7:C7"/>
    <mergeCell ref="B8:C8"/>
    <mergeCell ref="B9:C9"/>
    <mergeCell ref="B22:C22"/>
    <mergeCell ref="B23:C23"/>
    <mergeCell ref="B24:C24"/>
    <mergeCell ref="D7:E7"/>
    <mergeCell ref="D8:E8"/>
    <mergeCell ref="D23:E23"/>
    <mergeCell ref="F14:G14"/>
    <mergeCell ref="F12:G12"/>
  </mergeCells>
  <hyperlinks>
    <hyperlink ref="D8" r:id="rId1" xr:uid="{00000000-0004-0000-0000-000000000000}"/>
    <hyperlink ref="C14" r:id="rId2" xr:uid="{00000000-0004-0000-0000-000001000000}"/>
    <hyperlink ref="G36" r:id="rId3" display="empresa@proveedora.com" xr:uid="{00000000-0004-0000-0000-000002000000}"/>
  </hyperlinks>
  <pageMargins left="0.25" right="0.25" top="0.75" bottom="0.75" header="0.3" footer="0.3"/>
  <pageSetup paperSize="9" orientation="portrait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'Valores Metodo Pago'!A1:A19</xm:f>
          </x14:formula1>
          <xm:sqref>H7:I7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showGridLines="0" zoomScaleNormal="100" workbookViewId="0">
      <selection activeCell="A4" sqref="A4"/>
    </sheetView>
  </sheetViews>
  <sheetFormatPr baseColWidth="10" defaultRowHeight="21" customHeight="1" x14ac:dyDescent="0.25"/>
  <cols>
    <col min="1" max="1" width="31.7109375" style="4" customWidth="1"/>
    <col min="2" max="2" width="57.7109375" style="3" customWidth="1"/>
  </cols>
  <sheetData>
    <row r="1" spans="1:2" ht="21" customHeight="1" x14ac:dyDescent="0.25">
      <c r="A1" s="64" t="s">
        <v>56</v>
      </c>
      <c r="B1" s="64"/>
    </row>
    <row r="2" spans="1:2" ht="21" customHeight="1" x14ac:dyDescent="0.25">
      <c r="A2" s="65"/>
      <c r="B2" s="65"/>
    </row>
    <row r="3" spans="1:2" ht="21" customHeight="1" x14ac:dyDescent="0.3">
      <c r="A3" s="15" t="s">
        <v>54</v>
      </c>
      <c r="B3" s="16" t="s">
        <v>55</v>
      </c>
    </row>
    <row r="4" spans="1:2" ht="21" customHeight="1" x14ac:dyDescent="0.25">
      <c r="A4" s="17"/>
      <c r="B4" s="18"/>
    </row>
    <row r="5" spans="1:2" ht="21" customHeight="1" x14ac:dyDescent="0.25">
      <c r="A5" s="17"/>
      <c r="B5" s="19"/>
    </row>
  </sheetData>
  <mergeCells count="1">
    <mergeCell ref="A1:B2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workbookViewId="0">
      <selection activeCell="B9" sqref="B9"/>
    </sheetView>
  </sheetViews>
  <sheetFormatPr baseColWidth="10" defaultRowHeight="24" customHeight="1" x14ac:dyDescent="0.25"/>
  <cols>
    <col min="1" max="1" width="40" customWidth="1"/>
  </cols>
  <sheetData>
    <row r="1" spans="1:2" ht="24" customHeight="1" x14ac:dyDescent="0.25">
      <c r="A1" s="2" t="s">
        <v>36</v>
      </c>
      <c r="B1" s="2"/>
    </row>
    <row r="2" spans="1:2" ht="24" customHeight="1" x14ac:dyDescent="0.25">
      <c r="A2" s="2" t="s">
        <v>12</v>
      </c>
      <c r="B2" s="2"/>
    </row>
    <row r="3" spans="1:2" ht="24" customHeight="1" x14ac:dyDescent="0.25">
      <c r="A3" s="2" t="s">
        <v>37</v>
      </c>
      <c r="B3" s="2"/>
    </row>
    <row r="4" spans="1:2" ht="24" customHeight="1" x14ac:dyDescent="0.25">
      <c r="A4" s="2" t="s">
        <v>38</v>
      </c>
      <c r="B4" s="2"/>
    </row>
    <row r="5" spans="1:2" ht="24" customHeight="1" x14ac:dyDescent="0.25">
      <c r="A5" s="2" t="s">
        <v>39</v>
      </c>
      <c r="B5" s="2"/>
    </row>
    <row r="6" spans="1:2" ht="24" customHeight="1" x14ac:dyDescent="0.25">
      <c r="A6" s="2" t="s">
        <v>40</v>
      </c>
      <c r="B6" s="2"/>
    </row>
    <row r="7" spans="1:2" ht="24" customHeight="1" x14ac:dyDescent="0.25">
      <c r="A7" s="2" t="s">
        <v>41</v>
      </c>
      <c r="B7" s="2"/>
    </row>
    <row r="8" spans="1:2" ht="24" customHeight="1" x14ac:dyDescent="0.25">
      <c r="A8" s="2" t="s">
        <v>42</v>
      </c>
      <c r="B8" s="2"/>
    </row>
    <row r="9" spans="1:2" ht="24" customHeight="1" x14ac:dyDescent="0.25">
      <c r="A9" s="2" t="s">
        <v>43</v>
      </c>
      <c r="B9" s="2"/>
    </row>
    <row r="10" spans="1:2" ht="24" customHeight="1" x14ac:dyDescent="0.25">
      <c r="A10" s="2" t="s">
        <v>44</v>
      </c>
      <c r="B10" s="2"/>
    </row>
    <row r="11" spans="1:2" ht="24" customHeight="1" x14ac:dyDescent="0.25">
      <c r="A11" s="2" t="s">
        <v>45</v>
      </c>
      <c r="B11" s="2"/>
    </row>
    <row r="12" spans="1:2" ht="24" customHeight="1" x14ac:dyDescent="0.25">
      <c r="A12" s="2" t="s">
        <v>46</v>
      </c>
      <c r="B12" s="2"/>
    </row>
    <row r="13" spans="1:2" ht="24" customHeight="1" x14ac:dyDescent="0.25">
      <c r="A13" s="2" t="s">
        <v>47</v>
      </c>
      <c r="B13" s="2"/>
    </row>
    <row r="14" spans="1:2" ht="24" customHeight="1" x14ac:dyDescent="0.25">
      <c r="A14" s="2" t="s">
        <v>48</v>
      </c>
      <c r="B14" s="2"/>
    </row>
    <row r="15" spans="1:2" ht="24" customHeight="1" x14ac:dyDescent="0.25">
      <c r="A15" s="2" t="s">
        <v>49</v>
      </c>
      <c r="B15" s="2"/>
    </row>
    <row r="16" spans="1:2" ht="24" customHeight="1" x14ac:dyDescent="0.25">
      <c r="A16" s="2" t="s">
        <v>50</v>
      </c>
      <c r="B16" s="2"/>
    </row>
    <row r="17" spans="1:2" ht="24" customHeight="1" x14ac:dyDescent="0.25">
      <c r="A17" s="2" t="s">
        <v>51</v>
      </c>
      <c r="B17" s="2"/>
    </row>
    <row r="18" spans="1:2" ht="24" customHeight="1" x14ac:dyDescent="0.25">
      <c r="A18" s="2" t="s">
        <v>52</v>
      </c>
      <c r="B18" s="2"/>
    </row>
    <row r="19" spans="1:2" ht="24" customHeight="1" x14ac:dyDescent="0.25">
      <c r="A19" s="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21</vt:i4>
      </vt:variant>
    </vt:vector>
  </HeadingPairs>
  <TitlesOfParts>
    <vt:vector size="24" baseType="lpstr">
      <vt:lpstr>Factura</vt:lpstr>
      <vt:lpstr>Datos Adicionales</vt:lpstr>
      <vt:lpstr>Valores Metodo Pago</vt:lpstr>
      <vt:lpstr>CODIGO_DIR</vt:lpstr>
      <vt:lpstr>DEPARTAMENTO</vt:lpstr>
      <vt:lpstr>INV_BASEIMPONIBLE</vt:lpstr>
      <vt:lpstr>INV_CIUDADPROVINCIAPAIS</vt:lpstr>
      <vt:lpstr>INV_CPEMPRESA</vt:lpstr>
      <vt:lpstr>INV_DIRECCIONEMPRESA</vt:lpstr>
      <vt:lpstr>INV_EMPRESA</vt:lpstr>
      <vt:lpstr>INV_FECHAEXPEDICION</vt:lpstr>
      <vt:lpstr>INV_FORMAPAGO</vt:lpstr>
      <vt:lpstr>INV_IBAN</vt:lpstr>
      <vt:lpstr>INV_IMPORTEIRPF</vt:lpstr>
      <vt:lpstr>INV_IMPORTEIVA</vt:lpstr>
      <vt:lpstr>INV_IVA</vt:lpstr>
      <vt:lpstr>INV_NOMBREEMPRESA</vt:lpstr>
      <vt:lpstr>INV_NOMBREPROVEEDOR</vt:lpstr>
      <vt:lpstr>INV_NUMEROFACTURA</vt:lpstr>
      <vt:lpstr>INV_PROVEEDOR</vt:lpstr>
      <vt:lpstr>INV_TOTAL</vt:lpstr>
      <vt:lpstr>INV_VENCIMIENTOS</vt:lpstr>
      <vt:lpstr>QR</vt:lpstr>
      <vt:lpstr>QRArr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PAGÁN, RAÚL</dc:creator>
  <cp:lastModifiedBy>Jota Sistemas</cp:lastModifiedBy>
  <cp:lastPrinted>2025-09-22T11:11:13Z</cp:lastPrinted>
  <dcterms:created xsi:type="dcterms:W3CDTF">2024-05-09T06:08:54Z</dcterms:created>
  <dcterms:modified xsi:type="dcterms:W3CDTF">2025-09-22T11:13:28Z</dcterms:modified>
</cp:coreProperties>
</file>